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7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<sst xmlns="http://schemas.openxmlformats.org/spreadsheetml/2006/main" count="117" uniqueCount="77">
  <si>
    <t>Datum   vyhotovení:</t>
  </si>
  <si>
    <t>Odběratel:</t>
  </si>
  <si>
    <t>CENOVÁ NABÍDKA</t>
  </si>
  <si>
    <t xml:space="preserve">Email:   </t>
  </si>
  <si>
    <t xml:space="preserve">Tel.: </t>
  </si>
  <si>
    <t>MJ</t>
  </si>
  <si>
    <r>
      <t>m</t>
    </r>
    <r>
      <rPr>
        <vertAlign val="superscript"/>
        <sz val="11"/>
        <color indexed="8"/>
        <rFont val="Calibri"/>
        <family val="2"/>
      </rPr>
      <t>2</t>
    </r>
  </si>
  <si>
    <t>Celkem</t>
  </si>
  <si>
    <t>sbr.</t>
  </si>
  <si>
    <t>ks</t>
  </si>
  <si>
    <t>POLOŽKA</t>
  </si>
  <si>
    <t xml:space="preserve">Množství </t>
  </si>
  <si>
    <t>Cena</t>
  </si>
  <si>
    <t>PŘESUNY</t>
  </si>
  <si>
    <t>Celkem za přesuny</t>
  </si>
  <si>
    <t xml:space="preserve">Celkem </t>
  </si>
  <si>
    <t>mimostaveništní přesuny (dle doby realizace)</t>
  </si>
  <si>
    <t>bourání keramických dlaždic (podlaha)</t>
  </si>
  <si>
    <t>bourání keramických dlaždic (sokl)</t>
  </si>
  <si>
    <t xml:space="preserve">m </t>
  </si>
  <si>
    <t>oškrabání starých omítek (linkrusta)</t>
  </si>
  <si>
    <t>oškrabání starých omítek (stěny)</t>
  </si>
  <si>
    <t xml:space="preserve">vodorovné přesuny demontovaného materiálu </t>
  </si>
  <si>
    <t xml:space="preserve">svislé přesuny demontovaného materiálu </t>
  </si>
  <si>
    <t>t</t>
  </si>
  <si>
    <t>příplatek za každé další 3m výšky</t>
  </si>
  <si>
    <t>odvoz vybouraného materiálu na skládku včetně skládkovného</t>
  </si>
  <si>
    <t>ÚPRAVA POVRCHŮ -  VNITŘNÍ</t>
  </si>
  <si>
    <t>penetrace podkladů - strop</t>
  </si>
  <si>
    <t>penetrace podkladů - stěna</t>
  </si>
  <si>
    <t>penetrace podkladů - schodiště</t>
  </si>
  <si>
    <t>vyspravení povrchu stěn a stropů</t>
  </si>
  <si>
    <t>montáž výztužné sítě (perlinky) do stěrky - strop</t>
  </si>
  <si>
    <t>montáž výztužné sítě (perlinky) do stěrky - schodiště</t>
  </si>
  <si>
    <t>montáž výztužné sítě (perlinky) do stěrky - stěna</t>
  </si>
  <si>
    <t>dodávka a montáž al. rohů na hrany špalet a schodiště</t>
  </si>
  <si>
    <t>DEMONTÁŽE A PŘESUNY SUTI</t>
  </si>
  <si>
    <t>štuk na stěnách - ručně</t>
  </si>
  <si>
    <t>štuk na stropech - ručně</t>
  </si>
  <si>
    <t>štuk na schodišti - ručně</t>
  </si>
  <si>
    <t>penetrace pod malby</t>
  </si>
  <si>
    <t>malba omyvatelná - stěna (barevná)</t>
  </si>
  <si>
    <t>PODLAHY Z DLAŽDIC</t>
  </si>
  <si>
    <t>začištění a vyčištění povrchu pod dlažbu</t>
  </si>
  <si>
    <t>penetrace podkladu</t>
  </si>
  <si>
    <t>vyrovnání podkladu samonivelační hmotou</t>
  </si>
  <si>
    <t>pokládka keramické dlažby</t>
  </si>
  <si>
    <t>příplatek za pracnost pokládky</t>
  </si>
  <si>
    <t>montáž soklů</t>
  </si>
  <si>
    <t>malba standard - strop,schodiště,schod. stěna (bílá)</t>
  </si>
  <si>
    <t>NÁTĚRY</t>
  </si>
  <si>
    <t>nátěry kovových konstrukcí (zábradlí, pletivo,skříňky)</t>
  </si>
  <si>
    <t>příprava povrchu kovových konstrukcí</t>
  </si>
  <si>
    <t>demontáž a nátěr radiátoru (bude-li možno sundat)</t>
  </si>
  <si>
    <t>nátěr truhlářských výrobků - madlo</t>
  </si>
  <si>
    <t>m</t>
  </si>
  <si>
    <t>oprava elektro rozvodů (lišt)</t>
  </si>
  <si>
    <t xml:space="preserve">oprava schodu </t>
  </si>
  <si>
    <t>Fakturace bude dle skutečně provedených prací.</t>
  </si>
  <si>
    <t>OKAPOVÝ CHODNÍK</t>
  </si>
  <si>
    <t>výkop(0,75m3),obrubník zahradní(6,5m)geotextílie(6m2)ŠD,kačírek(0,35m3)</t>
  </si>
  <si>
    <t>podlaha v kočárkárně (vybourání,rovnání,přesuny,penetrace,dlažba)</t>
  </si>
  <si>
    <t>zapravení hrany soklu štukem</t>
  </si>
  <si>
    <t>DPH 15%</t>
  </si>
  <si>
    <t>CELKEM JEDEN VCHOD</t>
  </si>
  <si>
    <t>podlaha ve sklepě - vyspravení, penetrace, nátěr b) syntetický</t>
  </si>
  <si>
    <t>CELKEM TŘI VCHODY</t>
  </si>
  <si>
    <t>CENA CELKEM</t>
  </si>
  <si>
    <t>OSTATNÍ PRÁCE V JEDNOM VCHODĚ</t>
  </si>
  <si>
    <t>Moskevská 2996,2997 a 2998, Kladno</t>
  </si>
  <si>
    <t>SAM spol. s r.o.</t>
  </si>
  <si>
    <t>Železničářů 1111</t>
  </si>
  <si>
    <t>Kladno</t>
  </si>
  <si>
    <t>podlaha ve sklepě - vyspravení, penetrace, nátěr a) vodouředitelný*)</t>
  </si>
  <si>
    <t>dodávka dlažby Taurus 300x300x90**)</t>
  </si>
  <si>
    <t>dodávka dlažby Taurus -  sokl ***)</t>
  </si>
  <si>
    <t>*)SIKAFLOOR RAL 7032, **)TAA31B02 ORLÍK, ***)řezáno z TAA31BO2 ORLÍK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</si>
</sst>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F51" sqref="F51"/>
    </sheetView>
  </sheetViews>
  <sheetFormatPr defaultColWidth="9.140625" defaultRowHeight="15"/>
  <cols>
    <col min="1" max="1" width="71.28125" style="0" customWidth="1"/>
    <col min="3" max="3" width="14.57421875" style="0" customWidth="1"/>
    <col min="4" max="4" width="11.7109375" style="0" customWidth="1"/>
    <col min="5" max="5" width="22.00390625" style="0" customWidth="1"/>
  </cols>
  <sheetData>
    <row r="1" spans="1:5" ht="15">
      <c r="A1" s="2" t="s">
        <v>70</v>
      </c>
      <c r="C1" s="6" t="s">
        <v>2</v>
      </c>
      <c r="D1" s="2"/>
      <c r="E1" s="2"/>
    </row>
    <row r="2" ht="15">
      <c r="A2" t="s">
        <v>71</v>
      </c>
    </row>
    <row r="3" spans="1:3" ht="15">
      <c r="A3" t="s">
        <v>72</v>
      </c>
      <c r="C3" t="s">
        <v>1</v>
      </c>
    </row>
    <row r="4" ht="15">
      <c r="C4" s="2" t="s">
        <v>69</v>
      </c>
    </row>
    <row r="5" ht="15">
      <c r="C5" s="5" t="s">
        <v>4</v>
      </c>
    </row>
    <row r="6" spans="1:4" ht="15">
      <c r="A6" s="2"/>
      <c r="C6" s="5" t="s">
        <v>3</v>
      </c>
      <c r="D6" s="11"/>
    </row>
    <row r="8" spans="1:5" s="14" customFormat="1" ht="15">
      <c r="A8" s="12"/>
      <c r="B8" s="12"/>
      <c r="C8" s="12" t="s">
        <v>0</v>
      </c>
      <c r="D8" s="12"/>
      <c r="E8" s="13">
        <v>42279</v>
      </c>
    </row>
    <row r="9" spans="1:5" ht="15">
      <c r="A9" s="4" t="s">
        <v>10</v>
      </c>
      <c r="B9" s="3" t="s">
        <v>5</v>
      </c>
      <c r="C9" s="3" t="s">
        <v>11</v>
      </c>
      <c r="D9" s="8" t="s">
        <v>12</v>
      </c>
      <c r="E9" s="8" t="s">
        <v>7</v>
      </c>
    </row>
    <row r="10" spans="1:5" ht="15">
      <c r="A10" s="4"/>
      <c r="B10" s="3"/>
      <c r="C10" s="3"/>
      <c r="D10" s="8"/>
      <c r="E10" s="8"/>
    </row>
    <row r="11" spans="1:5" ht="15">
      <c r="A11" s="15"/>
      <c r="B11" s="1"/>
      <c r="D11" s="10"/>
      <c r="E11" s="9"/>
    </row>
    <row r="12" spans="1:5" ht="15">
      <c r="A12" s="15" t="s">
        <v>36</v>
      </c>
      <c r="B12" s="1"/>
      <c r="D12" s="10"/>
      <c r="E12" s="9"/>
    </row>
    <row r="13" spans="1:5" ht="18" customHeight="1">
      <c r="A13" t="s">
        <v>17</v>
      </c>
      <c r="B13" s="1" t="s">
        <v>6</v>
      </c>
      <c r="C13" s="7">
        <v>92.62</v>
      </c>
      <c r="D13" s="10">
        <v>55</v>
      </c>
      <c r="E13" s="10">
        <f>C13*D13</f>
        <v>5094.1</v>
      </c>
    </row>
    <row r="14" spans="1:5" ht="18" customHeight="1">
      <c r="A14" t="s">
        <v>18</v>
      </c>
      <c r="B14" s="1" t="s">
        <v>19</v>
      </c>
      <c r="C14" s="7">
        <v>78.3</v>
      </c>
      <c r="D14" s="10">
        <v>6</v>
      </c>
      <c r="E14" s="10">
        <f aca="true" t="shared" si="0" ref="E14:E64">C14*D14</f>
        <v>469.79999999999995</v>
      </c>
    </row>
    <row r="15" spans="1:5" ht="18" customHeight="1">
      <c r="A15" s="19" t="s">
        <v>20</v>
      </c>
      <c r="B15" s="1" t="s">
        <v>6</v>
      </c>
      <c r="C15" s="7">
        <v>153.7</v>
      </c>
      <c r="D15" s="10">
        <v>21</v>
      </c>
      <c r="E15" s="10">
        <f t="shared" si="0"/>
        <v>3227.7</v>
      </c>
    </row>
    <row r="16" spans="1:5" ht="18" customHeight="1">
      <c r="A16" s="19" t="s">
        <v>21</v>
      </c>
      <c r="B16" s="1" t="s">
        <v>6</v>
      </c>
      <c r="C16" s="7">
        <v>113.5</v>
      </c>
      <c r="D16" s="10">
        <v>21</v>
      </c>
      <c r="E16" s="10">
        <f t="shared" si="0"/>
        <v>2383.5</v>
      </c>
    </row>
    <row r="17" spans="1:5" ht="18" customHeight="1">
      <c r="A17" s="22" t="s">
        <v>22</v>
      </c>
      <c r="B17" s="1" t="s">
        <v>24</v>
      </c>
      <c r="C17" s="7">
        <v>8</v>
      </c>
      <c r="D17" s="10">
        <v>203</v>
      </c>
      <c r="E17" s="10">
        <f t="shared" si="0"/>
        <v>1624</v>
      </c>
    </row>
    <row r="18" spans="1:5" ht="15">
      <c r="A18" s="19" t="s">
        <v>23</v>
      </c>
      <c r="B18" s="1" t="s">
        <v>24</v>
      </c>
      <c r="C18" s="7">
        <v>8</v>
      </c>
      <c r="D18" s="10">
        <v>288</v>
      </c>
      <c r="E18" s="10">
        <f t="shared" si="0"/>
        <v>2304</v>
      </c>
    </row>
    <row r="19" spans="1:5" ht="15">
      <c r="A19" t="s">
        <v>25</v>
      </c>
      <c r="B19" s="1" t="s">
        <v>24</v>
      </c>
      <c r="C19" s="7">
        <v>6.6</v>
      </c>
      <c r="D19" s="10">
        <f>39*4</f>
        <v>156</v>
      </c>
      <c r="E19" s="10">
        <f t="shared" si="0"/>
        <v>1029.6</v>
      </c>
    </row>
    <row r="20" spans="1:5" ht="15">
      <c r="A20" s="19" t="s">
        <v>26</v>
      </c>
      <c r="B20" s="1" t="s">
        <v>24</v>
      </c>
      <c r="C20" s="7">
        <v>8</v>
      </c>
      <c r="D20" s="10">
        <v>480</v>
      </c>
      <c r="E20" s="10">
        <f t="shared" si="0"/>
        <v>3840</v>
      </c>
    </row>
    <row r="21" spans="1:5" ht="15">
      <c r="A21" s="15" t="s">
        <v>15</v>
      </c>
      <c r="B21" s="1"/>
      <c r="D21" s="10"/>
      <c r="E21" s="9">
        <f>E13+E14+E15+E16+E17+E18+E19+E20</f>
        <v>19972.7</v>
      </c>
    </row>
    <row r="22" spans="1:5" ht="15">
      <c r="A22" s="15"/>
      <c r="B22" s="1"/>
      <c r="D22" s="10"/>
      <c r="E22" s="10"/>
    </row>
    <row r="23" spans="1:5" ht="15">
      <c r="A23" s="15"/>
      <c r="B23" s="1"/>
      <c r="D23" s="10"/>
      <c r="E23" s="10"/>
    </row>
    <row r="24" spans="1:5" ht="15">
      <c r="A24" s="15" t="s">
        <v>27</v>
      </c>
      <c r="B24" s="1"/>
      <c r="D24" s="10"/>
      <c r="E24" s="10"/>
    </row>
    <row r="25" spans="1:5" ht="17.25">
      <c r="A25" t="s">
        <v>29</v>
      </c>
      <c r="B25" s="1" t="s">
        <v>6</v>
      </c>
      <c r="C25" s="7">
        <v>267.2</v>
      </c>
      <c r="D25" s="10">
        <v>19</v>
      </c>
      <c r="E25" s="10">
        <f t="shared" si="0"/>
        <v>5076.8</v>
      </c>
    </row>
    <row r="26" spans="1:5" ht="17.25">
      <c r="A26" t="s">
        <v>28</v>
      </c>
      <c r="B26" s="1" t="s">
        <v>6</v>
      </c>
      <c r="C26" s="7">
        <v>90.1</v>
      </c>
      <c r="D26" s="10">
        <v>25</v>
      </c>
      <c r="E26" s="10">
        <f t="shared" si="0"/>
        <v>2252.5</v>
      </c>
    </row>
    <row r="27" spans="1:5" ht="17.25">
      <c r="A27" t="s">
        <v>30</v>
      </c>
      <c r="B27" s="1" t="s">
        <v>6</v>
      </c>
      <c r="C27" s="7">
        <v>51.3</v>
      </c>
      <c r="D27" s="10">
        <v>25</v>
      </c>
      <c r="E27" s="10">
        <f t="shared" si="0"/>
        <v>1282.5</v>
      </c>
    </row>
    <row r="28" spans="1:5" ht="17.25">
      <c r="A28" s="18" t="s">
        <v>31</v>
      </c>
      <c r="B28" s="1" t="s">
        <v>6</v>
      </c>
      <c r="C28" s="7">
        <v>37.7</v>
      </c>
      <c r="D28" s="10">
        <v>30</v>
      </c>
      <c r="E28" s="10">
        <f t="shared" si="0"/>
        <v>1131</v>
      </c>
    </row>
    <row r="29" spans="1:5" ht="17.25">
      <c r="A29" t="s">
        <v>34</v>
      </c>
      <c r="B29" s="1" t="s">
        <v>6</v>
      </c>
      <c r="C29" s="7">
        <v>267.2</v>
      </c>
      <c r="D29" s="10">
        <v>215</v>
      </c>
      <c r="E29" s="10">
        <f t="shared" si="0"/>
        <v>57448</v>
      </c>
    </row>
    <row r="30" spans="1:5" ht="17.25">
      <c r="A30" t="s">
        <v>32</v>
      </c>
      <c r="B30" s="1" t="s">
        <v>6</v>
      </c>
      <c r="C30" s="7">
        <v>90.1</v>
      </c>
      <c r="D30" s="10">
        <v>245</v>
      </c>
      <c r="E30" s="10">
        <f t="shared" si="0"/>
        <v>22074.5</v>
      </c>
    </row>
    <row r="31" spans="2:5" ht="17.25">
      <c r="B31" s="1"/>
      <c r="C31" s="7"/>
      <c r="D31" s="10"/>
      <c r="E31" s="10"/>
    </row>
    <row r="32" spans="1:5" ht="17.25">
      <c r="A32" t="s">
        <v>33</v>
      </c>
      <c r="B32" s="1" t="s">
        <v>6</v>
      </c>
      <c r="C32" s="7">
        <v>51.3</v>
      </c>
      <c r="D32" s="10">
        <v>245</v>
      </c>
      <c r="E32" s="10">
        <f t="shared" si="0"/>
        <v>12568.5</v>
      </c>
    </row>
    <row r="33" spans="1:5" ht="15">
      <c r="A33" t="s">
        <v>35</v>
      </c>
      <c r="B33" s="1" t="s">
        <v>19</v>
      </c>
      <c r="C33" s="7">
        <v>115.5</v>
      </c>
      <c r="D33" s="10">
        <v>15</v>
      </c>
      <c r="E33" s="10">
        <f t="shared" si="0"/>
        <v>1732.5</v>
      </c>
    </row>
    <row r="34" spans="1:5" ht="17.25">
      <c r="A34" t="s">
        <v>37</v>
      </c>
      <c r="B34" s="1" t="s">
        <v>6</v>
      </c>
      <c r="C34" s="7">
        <v>267.2</v>
      </c>
      <c r="D34" s="10">
        <v>143</v>
      </c>
      <c r="E34" s="10">
        <f t="shared" si="0"/>
        <v>38209.6</v>
      </c>
    </row>
    <row r="35" spans="1:5" ht="17.25">
      <c r="A35" t="s">
        <v>38</v>
      </c>
      <c r="B35" s="1" t="s">
        <v>6</v>
      </c>
      <c r="C35" s="7">
        <v>90.1</v>
      </c>
      <c r="D35" s="10">
        <v>163</v>
      </c>
      <c r="E35" s="10">
        <f t="shared" si="0"/>
        <v>14686.3</v>
      </c>
    </row>
    <row r="36" spans="1:5" ht="18" customHeight="1">
      <c r="A36" t="s">
        <v>39</v>
      </c>
      <c r="B36" s="1" t="s">
        <v>6</v>
      </c>
      <c r="C36" s="7">
        <v>51.3</v>
      </c>
      <c r="D36" s="10">
        <v>163</v>
      </c>
      <c r="E36" s="10">
        <f t="shared" si="0"/>
        <v>8361.9</v>
      </c>
    </row>
    <row r="37" spans="1:5" ht="18" customHeight="1">
      <c r="A37" t="s">
        <v>40</v>
      </c>
      <c r="B37" s="1" t="s">
        <v>6</v>
      </c>
      <c r="C37" s="7">
        <v>428.3</v>
      </c>
      <c r="D37" s="10">
        <v>19</v>
      </c>
      <c r="E37" s="10">
        <f t="shared" si="0"/>
        <v>8137.7</v>
      </c>
    </row>
    <row r="38" spans="1:5" ht="18" customHeight="1">
      <c r="A38" t="s">
        <v>41</v>
      </c>
      <c r="B38" s="1" t="s">
        <v>6</v>
      </c>
      <c r="C38" s="7">
        <v>267.2</v>
      </c>
      <c r="D38" s="10">
        <v>60</v>
      </c>
      <c r="E38" s="10">
        <f t="shared" si="0"/>
        <v>16032</v>
      </c>
    </row>
    <row r="39" spans="1:5" ht="17.25">
      <c r="A39" t="s">
        <v>49</v>
      </c>
      <c r="B39" s="1" t="s">
        <v>6</v>
      </c>
      <c r="C39" s="7">
        <v>161.1</v>
      </c>
      <c r="D39" s="10">
        <v>36</v>
      </c>
      <c r="E39" s="10">
        <f t="shared" si="0"/>
        <v>5799.599999999999</v>
      </c>
    </row>
    <row r="40" spans="1:5" ht="15">
      <c r="A40" s="15" t="s">
        <v>15</v>
      </c>
      <c r="B40" s="1"/>
      <c r="D40" s="10"/>
      <c r="E40" s="9">
        <f>E25+E26+E27+E28+E29+E30+E32+E33+E34+E35+E36+E37+E38+E39</f>
        <v>194793.4</v>
      </c>
    </row>
    <row r="41" spans="1:5" ht="15">
      <c r="A41" s="15"/>
      <c r="B41" s="1"/>
      <c r="D41" s="10"/>
      <c r="E41" s="10"/>
    </row>
    <row r="42" spans="1:5" ht="15">
      <c r="A42" s="15"/>
      <c r="B42" s="1"/>
      <c r="D42" s="10"/>
      <c r="E42" s="10"/>
    </row>
    <row r="43" spans="1:5" ht="15">
      <c r="A43" s="15" t="s">
        <v>42</v>
      </c>
      <c r="B43" s="1"/>
      <c r="D43" s="10"/>
      <c r="E43" s="10"/>
    </row>
    <row r="44" spans="1:5" ht="17.25">
      <c r="A44" s="18" t="s">
        <v>43</v>
      </c>
      <c r="B44" s="1" t="s">
        <v>6</v>
      </c>
      <c r="C44" s="1">
        <v>92.62</v>
      </c>
      <c r="D44" s="10">
        <v>25</v>
      </c>
      <c r="E44" s="10">
        <f t="shared" si="0"/>
        <v>2315.5</v>
      </c>
    </row>
    <row r="45" spans="1:5" ht="17.25">
      <c r="A45" s="20" t="s">
        <v>44</v>
      </c>
      <c r="B45" s="1" t="s">
        <v>6</v>
      </c>
      <c r="C45" s="1">
        <v>92.62</v>
      </c>
      <c r="D45" s="10">
        <v>22</v>
      </c>
      <c r="E45" s="10">
        <f t="shared" si="0"/>
        <v>2037.64</v>
      </c>
    </row>
    <row r="46" spans="1:5" ht="17.25" customHeight="1">
      <c r="A46" s="20" t="s">
        <v>45</v>
      </c>
      <c r="B46" s="1" t="s">
        <v>6</v>
      </c>
      <c r="C46" s="1">
        <v>92.62</v>
      </c>
      <c r="D46" s="10">
        <v>125</v>
      </c>
      <c r="E46" s="10">
        <f t="shared" si="0"/>
        <v>11577.5</v>
      </c>
    </row>
    <row r="47" spans="1:5" ht="17.25">
      <c r="A47" s="20" t="s">
        <v>46</v>
      </c>
      <c r="B47" s="1" t="s">
        <v>6</v>
      </c>
      <c r="C47" s="1">
        <v>92.62</v>
      </c>
      <c r="D47" s="10">
        <v>400</v>
      </c>
      <c r="E47" s="10">
        <f t="shared" si="0"/>
        <v>37048</v>
      </c>
    </row>
    <row r="48" spans="1:5" ht="17.25">
      <c r="A48" s="20" t="s">
        <v>47</v>
      </c>
      <c r="B48" s="1" t="s">
        <v>6</v>
      </c>
      <c r="C48" s="1">
        <v>92.62</v>
      </c>
      <c r="D48" s="10">
        <v>10</v>
      </c>
      <c r="E48" s="10">
        <f t="shared" si="0"/>
        <v>926.2</v>
      </c>
    </row>
    <row r="49" spans="1:5" ht="17.25" customHeight="1">
      <c r="A49" s="20" t="s">
        <v>48</v>
      </c>
      <c r="B49" s="1" t="s">
        <v>19</v>
      </c>
      <c r="C49" s="1">
        <v>78.3</v>
      </c>
      <c r="D49" s="10">
        <v>100</v>
      </c>
      <c r="E49" s="10">
        <f t="shared" si="0"/>
        <v>7830</v>
      </c>
    </row>
    <row r="50" spans="1:5" ht="17.25">
      <c r="A50" s="18" t="s">
        <v>74</v>
      </c>
      <c r="B50" s="1" t="s">
        <v>6</v>
      </c>
      <c r="C50" s="1">
        <v>102</v>
      </c>
      <c r="D50" s="10">
        <v>149</v>
      </c>
      <c r="E50" s="10">
        <f t="shared" si="0"/>
        <v>15198</v>
      </c>
    </row>
    <row r="51" spans="1:5" ht="15">
      <c r="A51" s="18" t="s">
        <v>75</v>
      </c>
      <c r="B51" s="1" t="s">
        <v>9</v>
      </c>
      <c r="C51" s="1">
        <v>280</v>
      </c>
      <c r="D51" s="10">
        <v>7</v>
      </c>
      <c r="E51" s="10">
        <f t="shared" si="0"/>
        <v>1960</v>
      </c>
    </row>
    <row r="52" spans="1:5" ht="15">
      <c r="A52" s="18" t="s">
        <v>62</v>
      </c>
      <c r="B52" s="1" t="s">
        <v>55</v>
      </c>
      <c r="C52" s="1">
        <v>78.3</v>
      </c>
      <c r="D52" s="10">
        <v>25</v>
      </c>
      <c r="E52" s="10">
        <f t="shared" si="0"/>
        <v>1957.5</v>
      </c>
    </row>
    <row r="53" spans="1:5" ht="15">
      <c r="A53" s="15" t="s">
        <v>15</v>
      </c>
      <c r="B53" s="1"/>
      <c r="D53" s="10"/>
      <c r="E53" s="9">
        <f>E44+E45+E46+E47+E48+E49+E50+E51+E52</f>
        <v>80850.34</v>
      </c>
    </row>
    <row r="54" spans="1:5" ht="15">
      <c r="A54" s="15"/>
      <c r="B54" s="1"/>
      <c r="D54" s="10"/>
      <c r="E54" s="10"/>
    </row>
    <row r="55" spans="1:5" ht="15">
      <c r="A55" s="15" t="s">
        <v>50</v>
      </c>
      <c r="B55" s="1"/>
      <c r="D55" s="10"/>
      <c r="E55" s="10"/>
    </row>
    <row r="56" spans="1:5" ht="17.25">
      <c r="A56" s="18" t="s">
        <v>52</v>
      </c>
      <c r="B56" s="1" t="s">
        <v>6</v>
      </c>
      <c r="C56" s="1">
        <v>92.7</v>
      </c>
      <c r="D56" s="10">
        <v>25</v>
      </c>
      <c r="E56" s="10">
        <f t="shared" si="0"/>
        <v>2317.5</v>
      </c>
    </row>
    <row r="57" spans="1:5" ht="17.25">
      <c r="A57" s="20" t="s">
        <v>51</v>
      </c>
      <c r="B57" s="1" t="s">
        <v>6</v>
      </c>
      <c r="C57" s="1">
        <v>92.7</v>
      </c>
      <c r="D57" s="10">
        <v>149</v>
      </c>
      <c r="E57" s="10">
        <f t="shared" si="0"/>
        <v>13812.300000000001</v>
      </c>
    </row>
    <row r="58" spans="1:5" ht="15">
      <c r="A58" s="18" t="s">
        <v>53</v>
      </c>
      <c r="B58" s="1" t="s">
        <v>9</v>
      </c>
      <c r="C58" s="1">
        <v>1</v>
      </c>
      <c r="D58" s="10">
        <v>850</v>
      </c>
      <c r="E58" s="10">
        <f t="shared" si="0"/>
        <v>850</v>
      </c>
    </row>
    <row r="59" spans="1:5" ht="15">
      <c r="A59" s="20" t="s">
        <v>54</v>
      </c>
      <c r="B59" s="1" t="s">
        <v>55</v>
      </c>
      <c r="C59" s="1">
        <v>66</v>
      </c>
      <c r="D59" s="10">
        <v>95</v>
      </c>
      <c r="E59" s="10">
        <f t="shared" si="0"/>
        <v>6270</v>
      </c>
    </row>
    <row r="60" spans="1:5" ht="15">
      <c r="A60" s="15" t="s">
        <v>15</v>
      </c>
      <c r="B60" s="1"/>
      <c r="D60" s="10"/>
      <c r="E60" s="9">
        <f>E56+E57+E58+E59</f>
        <v>23249.800000000003</v>
      </c>
    </row>
    <row r="61" spans="1:5" ht="15">
      <c r="A61" s="15"/>
      <c r="B61" s="1"/>
      <c r="D61" s="10"/>
      <c r="E61" s="10"/>
    </row>
    <row r="62" spans="1:5" ht="15">
      <c r="A62" s="15"/>
      <c r="B62" s="1"/>
      <c r="D62" s="10"/>
      <c r="E62" s="10"/>
    </row>
    <row r="63" spans="1:5" ht="15">
      <c r="A63" s="15" t="s">
        <v>59</v>
      </c>
      <c r="B63" s="1"/>
      <c r="D63" s="10"/>
      <c r="E63" s="10"/>
    </row>
    <row r="64" spans="1:5" ht="15">
      <c r="A64" s="18" t="s">
        <v>60</v>
      </c>
      <c r="B64" s="1" t="s">
        <v>8</v>
      </c>
      <c r="C64" s="1">
        <v>1</v>
      </c>
      <c r="D64" s="10">
        <f>0.75*1500+6.5*300+6*42+0.35*2000</f>
        <v>4027</v>
      </c>
      <c r="E64" s="10">
        <f t="shared" si="0"/>
        <v>4027</v>
      </c>
    </row>
    <row r="65" spans="1:5" ht="18" customHeight="1">
      <c r="A65" s="15" t="s">
        <v>15</v>
      </c>
      <c r="B65" s="1"/>
      <c r="D65" s="10"/>
      <c r="E65" s="9">
        <f>E64</f>
        <v>4027</v>
      </c>
    </row>
    <row r="66" spans="1:5" ht="18" customHeight="1">
      <c r="A66" s="15"/>
      <c r="B66" s="1"/>
      <c r="D66" s="10"/>
      <c r="E66" s="9"/>
    </row>
    <row r="67" spans="1:5" ht="18" customHeight="1">
      <c r="A67" s="15"/>
      <c r="B67" s="1"/>
      <c r="D67" s="10"/>
      <c r="E67" s="9"/>
    </row>
    <row r="68" spans="1:6" ht="15.75">
      <c r="A68" s="16" t="s">
        <v>13</v>
      </c>
      <c r="B68" s="5"/>
      <c r="C68" s="5"/>
      <c r="D68" s="5"/>
      <c r="E68" s="17"/>
      <c r="F68" s="5"/>
    </row>
    <row r="69" spans="1:5" ht="15">
      <c r="A69" s="18" t="s">
        <v>16</v>
      </c>
      <c r="B69" s="1" t="s">
        <v>8</v>
      </c>
      <c r="C69" s="7">
        <v>1</v>
      </c>
      <c r="D69" s="10">
        <v>1</v>
      </c>
      <c r="E69" s="10">
        <v>1</v>
      </c>
    </row>
    <row r="70" spans="1:5" ht="15">
      <c r="A70" s="15" t="s">
        <v>14</v>
      </c>
      <c r="B70" s="1"/>
      <c r="D70" s="10"/>
      <c r="E70" s="9">
        <v>1</v>
      </c>
    </row>
    <row r="71" spans="1:5" ht="15">
      <c r="A71" s="15"/>
      <c r="B71" s="1"/>
      <c r="D71" s="10"/>
      <c r="E71" s="9"/>
    </row>
    <row r="72" spans="1:5" ht="15">
      <c r="A72" s="15"/>
      <c r="B72" s="1"/>
      <c r="D72" s="10"/>
      <c r="E72" s="9"/>
    </row>
    <row r="73" spans="1:5" ht="15">
      <c r="A73" s="15" t="s">
        <v>64</v>
      </c>
      <c r="B73" s="1"/>
      <c r="D73" s="10"/>
      <c r="E73" s="9">
        <f>E70+E65+E60+E53+E40+E21+E93</f>
        <v>322894.24</v>
      </c>
    </row>
    <row r="74" spans="1:5" ht="15">
      <c r="A74" s="15"/>
      <c r="B74" s="1"/>
      <c r="D74" s="10"/>
      <c r="E74" s="9"/>
    </row>
    <row r="75" spans="1:5" ht="15">
      <c r="A75" s="15" t="s">
        <v>66</v>
      </c>
      <c r="B75" s="1"/>
      <c r="D75" s="10"/>
      <c r="E75" s="9">
        <f>E73*3</f>
        <v>968682.72</v>
      </c>
    </row>
    <row r="76" spans="1:5" ht="15">
      <c r="A76" s="15" t="s">
        <v>63</v>
      </c>
      <c r="B76" s="1"/>
      <c r="D76" s="10"/>
      <c r="E76" s="9">
        <f>E75*15/100</f>
        <v>145302.408</v>
      </c>
    </row>
    <row r="77" spans="1:5" ht="15">
      <c r="A77" s="15" t="s">
        <v>67</v>
      </c>
      <c r="B77" s="1"/>
      <c r="D77" s="10"/>
      <c r="E77" s="9">
        <f>E75+E76</f>
        <v>1113985.128</v>
      </c>
    </row>
    <row r="78" spans="1:5" ht="15">
      <c r="A78" s="15"/>
      <c r="B78" s="1"/>
      <c r="D78" s="10"/>
      <c r="E78" s="9"/>
    </row>
    <row r="79" spans="1:5" ht="15">
      <c r="A79" s="15"/>
      <c r="B79" s="1"/>
      <c r="D79" s="10"/>
      <c r="E79" s="9"/>
    </row>
    <row r="80" spans="1:5" ht="15">
      <c r="A80" s="15"/>
      <c r="B80" s="1"/>
      <c r="D80" s="10"/>
      <c r="E80" s="9"/>
    </row>
    <row r="81" spans="1:5" ht="15">
      <c r="A81" s="15" t="s">
        <v>68</v>
      </c>
      <c r="B81" s="1"/>
      <c r="D81" s="10"/>
      <c r="E81" s="9"/>
    </row>
    <row r="82" spans="1:5" ht="15">
      <c r="A82" s="20" t="s">
        <v>56</v>
      </c>
      <c r="B82" s="1" t="s">
        <v>8</v>
      </c>
      <c r="C82" s="1">
        <v>1</v>
      </c>
      <c r="D82" s="10">
        <v>5000</v>
      </c>
      <c r="E82" s="10">
        <f>C82*D82</f>
        <v>5000</v>
      </c>
    </row>
    <row r="83" spans="1:5" ht="15">
      <c r="A83" s="20" t="s">
        <v>57</v>
      </c>
      <c r="B83" s="1" t="s">
        <v>9</v>
      </c>
      <c r="C83" s="1">
        <v>1</v>
      </c>
      <c r="D83" s="10">
        <v>800</v>
      </c>
      <c r="E83" s="10">
        <f>C83*D83</f>
        <v>800</v>
      </c>
    </row>
    <row r="84" spans="1:5" ht="17.25">
      <c r="A84" s="20" t="s">
        <v>61</v>
      </c>
      <c r="B84" s="1" t="s">
        <v>6</v>
      </c>
      <c r="C84" s="1">
        <v>16.5</v>
      </c>
      <c r="D84" s="10">
        <f>(55+150+50+25+560)</f>
        <v>840</v>
      </c>
      <c r="E84" s="10">
        <f>C84*D84</f>
        <v>13860</v>
      </c>
    </row>
    <row r="85" spans="1:5" ht="17.25">
      <c r="A85" s="18" t="s">
        <v>73</v>
      </c>
      <c r="B85" s="1" t="s">
        <v>6</v>
      </c>
      <c r="C85" s="1">
        <v>42.4</v>
      </c>
      <c r="D85" s="10">
        <v>295</v>
      </c>
      <c r="E85" s="10">
        <f>C85*D85</f>
        <v>12508</v>
      </c>
    </row>
    <row r="86" spans="1:5" ht="17.25">
      <c r="A86" s="18" t="s">
        <v>65</v>
      </c>
      <c r="B86" s="1" t="s">
        <v>6</v>
      </c>
      <c r="C86" s="1">
        <v>42.4</v>
      </c>
      <c r="D86" s="10">
        <v>0</v>
      </c>
      <c r="E86" s="10">
        <f>C86*D86</f>
        <v>0</v>
      </c>
    </row>
    <row r="87" spans="1:5" ht="15">
      <c r="A87" s="15"/>
      <c r="B87" s="1"/>
      <c r="D87" s="10"/>
      <c r="E87" s="9"/>
    </row>
    <row r="88" spans="1:6" ht="15.75">
      <c r="A88" s="16"/>
      <c r="B88" s="5"/>
      <c r="C88" s="5"/>
      <c r="D88" s="5"/>
      <c r="E88" s="17"/>
      <c r="F88" s="5"/>
    </row>
    <row r="89" spans="1:6" ht="15.75">
      <c r="A89" s="21" t="s">
        <v>58</v>
      </c>
      <c r="B89" s="5"/>
      <c r="C89" s="5"/>
      <c r="D89" s="5"/>
      <c r="E89" s="5"/>
      <c r="F89" s="5"/>
    </row>
    <row r="90" spans="1:5" ht="15">
      <c r="A90" s="15"/>
      <c r="B90" s="1"/>
      <c r="D90" s="10"/>
      <c r="E90" s="10"/>
    </row>
    <row r="91" ht="15">
      <c r="A91" t="s">
        <v>76</v>
      </c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Maag</dc:creator>
  <cp:keywords/>
  <dc:description/>
  <cp:lastModifiedBy>Jan Ubl</cp:lastModifiedBy>
  <cp:lastPrinted>2015-10-05T14:15:33Z</cp:lastPrinted>
  <dcterms:created xsi:type="dcterms:W3CDTF">2012-02-27T11:48:37Z</dcterms:created>
  <dcterms:modified xsi:type="dcterms:W3CDTF">2015-10-05T14:15:51Z</dcterms:modified>
  <cp:category/>
  <cp:version/>
  <cp:contentType/>
  <cp:contentStatus/>
</cp:coreProperties>
</file>