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\AppData\Local\Microsoft\Windows\INetCache\Content.Outlook\6JI35YSN\"/>
    </mc:Choice>
  </mc:AlternateContent>
  <bookViews>
    <workbookView xWindow="0" yWindow="0" windowWidth="23040" windowHeight="9372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14" i="1" l="1"/>
  <c r="E15" i="1"/>
  <c r="E16" i="1"/>
  <c r="E17" i="1"/>
  <c r="E83" i="1"/>
  <c r="E84" i="1"/>
  <c r="E85" i="1"/>
  <c r="E86" i="1"/>
  <c r="E82" i="1"/>
  <c r="E70" i="1"/>
  <c r="E65" i="1"/>
  <c r="E44" i="1"/>
  <c r="E45" i="1"/>
  <c r="E46" i="1"/>
  <c r="E47" i="1"/>
  <c r="E48" i="1"/>
  <c r="E49" i="1"/>
  <c r="E50" i="1"/>
  <c r="E51" i="1"/>
  <c r="E43" i="1"/>
  <c r="E18" i="1"/>
  <c r="E19" i="1"/>
  <c r="E20" i="1"/>
  <c r="E13" i="1"/>
  <c r="E57" i="1"/>
  <c r="E58" i="1"/>
  <c r="E59" i="1"/>
  <c r="E56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5" i="1"/>
  <c r="E21" i="1" l="1"/>
  <c r="E60" i="1"/>
  <c r="E52" i="1"/>
  <c r="E39" i="1"/>
  <c r="E73" i="1" l="1"/>
  <c r="E75" i="1" s="1"/>
  <c r="E76" i="1" l="1"/>
  <c r="E77" i="1" s="1"/>
</calcChain>
</file>

<file path=xl/sharedStrings.xml><?xml version="1.0" encoding="utf-8"?>
<sst xmlns="http://schemas.openxmlformats.org/spreadsheetml/2006/main" count="118" uniqueCount="78">
  <si>
    <t>Odběratel:</t>
  </si>
  <si>
    <t>CENOVÁ NABÍDKA</t>
  </si>
  <si>
    <t xml:space="preserve">Email:   </t>
  </si>
  <si>
    <t xml:space="preserve">Tel.: </t>
  </si>
  <si>
    <t>MJ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</si>
  <si>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</si>
  <si>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Celkem</t>
  </si>
  <si>
    <t>sbr.</t>
  </si>
  <si>
    <t>ks</t>
  </si>
  <si>
    <t>POLOŽKA</t>
  </si>
  <si>
    <t xml:space="preserve">Množství </t>
  </si>
  <si>
    <t>Cena</t>
  </si>
  <si>
    <t>PŘESUNY</t>
  </si>
  <si>
    <t>Celkem za přesuny</t>
  </si>
  <si>
    <t xml:space="preserve">Celkem </t>
  </si>
  <si>
    <t>mimostaveništní přesuny (dle doby realizace)</t>
  </si>
  <si>
    <t>bourání keramických dlaždic (podlaha)</t>
  </si>
  <si>
    <t>bourání keramických dlaždic (sokl)</t>
  </si>
  <si>
    <t xml:space="preserve">m </t>
  </si>
  <si>
    <t>oškrabání starých omítek (linkrusta)</t>
  </si>
  <si>
    <t>oškrabání starých omítek (stěny)</t>
  </si>
  <si>
    <t xml:space="preserve">vodorovné přesuny demontovaného materiálu </t>
  </si>
  <si>
    <t xml:space="preserve">svislé přesuny demontovaného materiálu </t>
  </si>
  <si>
    <t>t</t>
  </si>
  <si>
    <t>příplatek za každé další 3m výšky</t>
  </si>
  <si>
    <t>odvoz vybouraného materiálu na skládku včetně skládkovného</t>
  </si>
  <si>
    <t>ÚPRAVA POVRCHŮ -  VNITŘNÍ</t>
  </si>
  <si>
    <t>penetrace podkladů - strop</t>
  </si>
  <si>
    <t>penetrace podkladů - stěna</t>
  </si>
  <si>
    <t>penetrace podkladů - schodiště</t>
  </si>
  <si>
    <t>vyspravení povrchu stěn a stropů</t>
  </si>
  <si>
    <t>montáž výztužné sítě (perlinky) do stěrky - strop</t>
  </si>
  <si>
    <t>montáž výztužné sítě (perlinky) do stěrky - schodiště</t>
  </si>
  <si>
    <t>montáž výztužné sítě (perlinky) do stěrky - stěna</t>
  </si>
  <si>
    <t>dodávka a montáž al. rohů na hrany špalet a schodiště</t>
  </si>
  <si>
    <t>DEMONTÁŽE A PŘESUNY SUTI</t>
  </si>
  <si>
    <t>štuk na stěnách - ručně</t>
  </si>
  <si>
    <t>štuk na stropech - ručně</t>
  </si>
  <si>
    <t>štuk na schodišti - ručně</t>
  </si>
  <si>
    <t>penetrace pod malby</t>
  </si>
  <si>
    <t>malba omyvatelná - stěna (barevná)</t>
  </si>
  <si>
    <t>PODLAHY Z DLAŽDIC</t>
  </si>
  <si>
    <t>začištění a vyčištění povrchu pod dlažbu</t>
  </si>
  <si>
    <t>penetrace podkladu</t>
  </si>
  <si>
    <t>pokládka keramické dlažby</t>
  </si>
  <si>
    <t>příplatek za pracnost pokládky</t>
  </si>
  <si>
    <t>montáž soklů</t>
  </si>
  <si>
    <t>malba standard - strop,schodiště,schod. stěna (bílá)</t>
  </si>
  <si>
    <t>dodávka dlažby Taurus -  sokl</t>
  </si>
  <si>
    <t>NÁTĚRY</t>
  </si>
  <si>
    <t>nátěry kovových konstrukcí (zábradlí, pletivo,skříňky)</t>
  </si>
  <si>
    <t>příprava povrchu kovových konstrukcí</t>
  </si>
  <si>
    <t>demontáž a nátěr radiátoru (bude-li možno sundat)</t>
  </si>
  <si>
    <t>nátěr truhlářských výrobků - madlo</t>
  </si>
  <si>
    <t>m</t>
  </si>
  <si>
    <t>oprava elektro rozvodů (lišt)</t>
  </si>
  <si>
    <t xml:space="preserve">oprava schodu </t>
  </si>
  <si>
    <t>Fakturace bude dle skutečně provedených prací.</t>
  </si>
  <si>
    <t>OKAPOVÝ CHODNÍK</t>
  </si>
  <si>
    <t>výkop(0,75m3),obrubník zahradní(6,5m)geotextílie(6m2)ŠD,kačírek(0,35m3)</t>
  </si>
  <si>
    <t>podlaha v kočárkárně (vybourání,rovnání,přesuny,penetrace,dlažba)</t>
  </si>
  <si>
    <t>zapravení hrany soklu štukem</t>
  </si>
  <si>
    <t>DPH 15%</t>
  </si>
  <si>
    <t>CELKEM JEDEN VCHOD</t>
  </si>
  <si>
    <t>CELKEM TŘI VCHODY</t>
  </si>
  <si>
    <t>CENA CELKEM</t>
  </si>
  <si>
    <t>OSTATNÍ PRÁCE V JEDNOM VCHODĚ</t>
  </si>
  <si>
    <t>Moskevská 2996,2997 a 2998, Kladno</t>
  </si>
  <si>
    <r>
      <t xml:space="preserve">dodávka dlažby Taurus 300x300x90 </t>
    </r>
    <r>
      <rPr>
        <sz val="11"/>
        <color rgb="FFFF0000"/>
        <rFont val="Calibri"/>
        <family val="2"/>
        <charset val="238"/>
        <scheme val="minor"/>
      </rPr>
      <t>(Granit,šedá mat,TAA 35076.1)</t>
    </r>
  </si>
  <si>
    <r>
      <t xml:space="preserve">vyrovnání podkladu samonivelační hmotou </t>
    </r>
    <r>
      <rPr>
        <sz val="11"/>
        <color rgb="FFFF0000"/>
        <rFont val="Calibri"/>
        <family val="2"/>
        <charset val="238"/>
        <scheme val="minor"/>
      </rPr>
      <t>(Morfico podkladový potěr,10mm)</t>
    </r>
  </si>
  <si>
    <r>
      <t>podlaha ve sklepě - vyspravení, penetrace, nátěr b) syntetický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</si>
  <si>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>podlaha ve sklepě - vyspravení, penetrace, nátěr a) vodouředitelný</t>
    </r>
    <r>
      <rPr>
        <sz val="11"/>
        <color rgb="FFFF0000"/>
        <rFont val="Calibri"/>
        <family val="2"/>
        <charset val="238"/>
        <scheme val="minor"/>
      </rPr>
      <t xml:space="preserve"> (epoxid,NITOFLOR FC 130)</t>
    </r>
  </si>
  <si>
    <t>Datum   vyhotovení: 24.09.2015</t>
  </si>
  <si>
    <t>Pro-stavig s.r.o.</t>
  </si>
  <si>
    <t>Nám.Svobody 1460</t>
  </si>
  <si>
    <t>272 01 Kladno</t>
  </si>
  <si>
    <t>masek@prostavig.cz</t>
  </si>
  <si>
    <t>Ing.Martin Mašek,tel.: 777 30 20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</si>
</sst>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3" tint="0.399975585192419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2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2" borderId="0" xfId="0" applyFill="1" applyBorder="1" applyAlignment="1">
      <alignment horizontal="right" vertical="center"/>
    </xf>
    <xf numFmtId="0" fontId="0" fillId="0" borderId="1" xfId="0" applyBorder="1" applyAlignment="1"/>
    <xf numFmtId="0" fontId="2" fillId="0" borderId="1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right" vertical="center"/>
    </xf>
    <xf numFmtId="0" fontId="0" fillId="0" borderId="1" xfId="0" applyBorder="1"/>
    <xf numFmtId="0" fontId="0" fillId="2" borderId="1" xfId="0" applyFill="1" applyBorder="1" applyAlignment="1">
      <alignment horizontal="right" vertical="center"/>
    </xf>
    <xf numFmtId="0" fontId="0" fillId="0" borderId="1" xfId="0" applyFont="1" applyBorder="1"/>
    <xf numFmtId="3" fontId="0" fillId="0" borderId="1" xfId="0" applyNumberFormat="1" applyBorder="1"/>
    <xf numFmtId="14" fontId="0" fillId="2" borderId="1" xfId="0" applyNumberFormat="1" applyFill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NumberFormat="1" applyBorder="1"/>
    <xf numFmtId="0" fontId="0" fillId="0" borderId="1" xfId="0" applyNumberFormat="1" applyFont="1" applyBorder="1"/>
    <xf numFmtId="0" fontId="0" fillId="3" borderId="1" xfId="0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0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vertical="center"/>
    </xf>
    <xf numFmtId="0" fontId="8" fillId="0" borderId="1" xfId="0" applyFont="1" applyBorder="1"/>
    <xf numFmtId="0" fontId="11" fillId="0" borderId="1" xfId="1" applyFont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ek@prostavig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zoomScaleNormal="100" workbookViewId="0">
      <selection activeCell="E92" sqref="E92"/>
    </sheetView>
  </sheetViews>
  <sheetFormatPr defaultRowHeight="14.4" x14ac:dyDescent="0.3"/>
  <cols>
    <col min="1" max="1" width="77.44140625" customWidth="1"/>
    <col min="2" max="2" width="6.5546875" customWidth="1"/>
    <col min="3" max="3" width="12" customWidth="1"/>
    <col min="4" max="4" width="10.21875" bestFit="1" customWidth="1"/>
    <col min="5" max="5" width="18.88671875" style="2" customWidth="1"/>
  </cols>
  <sheetData>
    <row r="1" spans="1:5" x14ac:dyDescent="0.3">
      <c r="A1" s="5"/>
      <c r="B1" s="3"/>
      <c r="C1" s="4" t="s">
        <v>1</v>
      </c>
      <c r="D1" s="5"/>
      <c r="E1" s="6"/>
    </row>
    <row r="2" spans="1:5" ht="15.6" x14ac:dyDescent="0.3">
      <c r="A2" s="34" t="s">
        <v>73</v>
      </c>
      <c r="B2" s="7"/>
      <c r="C2" s="7"/>
      <c r="D2" s="7"/>
      <c r="E2" s="8"/>
    </row>
    <row r="3" spans="1:5" ht="15.6" x14ac:dyDescent="0.3">
      <c r="A3" s="34" t="s">
        <v>74</v>
      </c>
      <c r="B3" s="7"/>
      <c r="C3" s="7" t="s">
        <v>0</v>
      </c>
      <c r="D3" s="7"/>
      <c r="E3" s="8"/>
    </row>
    <row r="4" spans="1:5" ht="15.6" x14ac:dyDescent="0.3">
      <c r="A4" s="34" t="s">
        <v>75</v>
      </c>
      <c r="B4" s="7"/>
      <c r="C4" s="5" t="s">
        <v>67</v>
      </c>
      <c r="D4" s="7"/>
      <c r="E4" s="8"/>
    </row>
    <row r="5" spans="1:5" ht="15.6" x14ac:dyDescent="0.3">
      <c r="A5" s="34" t="s">
        <v>77</v>
      </c>
      <c r="B5" s="7"/>
      <c r="C5" s="9" t="s">
        <v>3</v>
      </c>
      <c r="D5" s="7"/>
      <c r="E5" s="8"/>
    </row>
    <row r="6" spans="1:5" ht="15.6" x14ac:dyDescent="0.3">
      <c r="A6" s="35" t="s">
        <v>76</v>
      </c>
      <c r="B6" s="7"/>
      <c r="C6" s="9" t="s">
        <v>2</v>
      </c>
      <c r="D6" s="10"/>
      <c r="E6" s="8"/>
    </row>
    <row r="7" spans="1:5" x14ac:dyDescent="0.3">
      <c r="A7" s="7"/>
      <c r="B7" s="7"/>
      <c r="C7" s="7"/>
      <c r="D7" s="7"/>
      <c r="E7" s="8"/>
    </row>
    <row r="8" spans="1:5" s="1" customFormat="1" x14ac:dyDescent="0.3">
      <c r="A8" s="7"/>
      <c r="B8" s="7"/>
      <c r="C8" s="7" t="s">
        <v>72</v>
      </c>
      <c r="D8" s="7"/>
      <c r="E8" s="11"/>
    </row>
    <row r="9" spans="1:5" x14ac:dyDescent="0.3">
      <c r="A9" s="20" t="s">
        <v>9</v>
      </c>
      <c r="B9" s="12" t="s">
        <v>4</v>
      </c>
      <c r="C9" s="12" t="s">
        <v>10</v>
      </c>
      <c r="D9" s="13" t="s">
        <v>11</v>
      </c>
      <c r="E9" s="28" t="s">
        <v>6</v>
      </c>
    </row>
    <row r="10" spans="1:5" x14ac:dyDescent="0.3">
      <c r="A10" s="20"/>
      <c r="B10" s="12"/>
      <c r="C10" s="12"/>
      <c r="D10" s="13"/>
      <c r="E10" s="28"/>
    </row>
    <row r="11" spans="1:5" x14ac:dyDescent="0.3">
      <c r="A11" s="21"/>
      <c r="B11" s="14"/>
      <c r="C11" s="7"/>
      <c r="D11" s="15"/>
      <c r="E11" s="29"/>
    </row>
    <row r="12" spans="1:5" x14ac:dyDescent="0.3">
      <c r="A12" s="22" t="s">
        <v>35</v>
      </c>
      <c r="B12" s="14"/>
      <c r="C12" s="7"/>
      <c r="D12" s="15"/>
      <c r="E12" s="29"/>
    </row>
    <row r="13" spans="1:5" ht="18" customHeight="1" x14ac:dyDescent="0.3">
      <c r="A13" s="7" t="s">
        <v>16</v>
      </c>
      <c r="B13" s="14" t="s">
        <v>5</v>
      </c>
      <c r="C13" s="16">
        <v>92.62</v>
      </c>
      <c r="D13" s="15">
        <v>117.5</v>
      </c>
      <c r="E13" s="30">
        <f>C13*D13</f>
        <v>10882.85</v>
      </c>
    </row>
    <row r="14" spans="1:5" ht="18" customHeight="1" x14ac:dyDescent="0.3">
      <c r="A14" s="7" t="s">
        <v>17</v>
      </c>
      <c r="B14" s="14" t="s">
        <v>18</v>
      </c>
      <c r="C14" s="16">
        <v>78.3</v>
      </c>
      <c r="D14" s="15">
        <v>52.2</v>
      </c>
      <c r="E14" s="30">
        <f t="shared" ref="E14:E17" si="0">C14*D14</f>
        <v>4087.26</v>
      </c>
    </row>
    <row r="15" spans="1:5" ht="18" customHeight="1" x14ac:dyDescent="0.3">
      <c r="A15" s="23" t="s">
        <v>19</v>
      </c>
      <c r="B15" s="14" t="s">
        <v>5</v>
      </c>
      <c r="C15" s="16">
        <v>153.69999999999999</v>
      </c>
      <c r="D15" s="15">
        <v>28.39</v>
      </c>
      <c r="E15" s="30">
        <f t="shared" si="0"/>
        <v>4363.5429999999997</v>
      </c>
    </row>
    <row r="16" spans="1:5" ht="18" customHeight="1" x14ac:dyDescent="0.3">
      <c r="A16" s="23" t="s">
        <v>20</v>
      </c>
      <c r="B16" s="14" t="s">
        <v>5</v>
      </c>
      <c r="C16" s="16">
        <v>113.5</v>
      </c>
      <c r="D16" s="17">
        <v>23</v>
      </c>
      <c r="E16" s="30">
        <f t="shared" si="0"/>
        <v>2610.5</v>
      </c>
    </row>
    <row r="17" spans="1:5" ht="18" customHeight="1" x14ac:dyDescent="0.3">
      <c r="A17" s="24" t="s">
        <v>21</v>
      </c>
      <c r="B17" s="14" t="s">
        <v>23</v>
      </c>
      <c r="C17" s="16">
        <v>8</v>
      </c>
      <c r="D17" s="15">
        <v>205</v>
      </c>
      <c r="E17" s="30">
        <f t="shared" si="0"/>
        <v>1640</v>
      </c>
    </row>
    <row r="18" spans="1:5" x14ac:dyDescent="0.3">
      <c r="A18" s="23" t="s">
        <v>22</v>
      </c>
      <c r="B18" s="14" t="s">
        <v>23</v>
      </c>
      <c r="C18" s="16">
        <v>8</v>
      </c>
      <c r="D18" s="15">
        <v>241.5</v>
      </c>
      <c r="E18" s="30">
        <f t="shared" ref="E18:E20" si="1">C18*D18</f>
        <v>1932</v>
      </c>
    </row>
    <row r="19" spans="1:5" x14ac:dyDescent="0.3">
      <c r="A19" s="7" t="s">
        <v>24</v>
      </c>
      <c r="B19" s="14" t="s">
        <v>23</v>
      </c>
      <c r="C19" s="16">
        <v>6.6</v>
      </c>
      <c r="D19" s="15">
        <v>550</v>
      </c>
      <c r="E19" s="30">
        <f t="shared" si="1"/>
        <v>3630</v>
      </c>
    </row>
    <row r="20" spans="1:5" x14ac:dyDescent="0.3">
      <c r="A20" s="23" t="s">
        <v>25</v>
      </c>
      <c r="B20" s="14" t="s">
        <v>23</v>
      </c>
      <c r="C20" s="16">
        <v>8</v>
      </c>
      <c r="D20" s="15">
        <v>550</v>
      </c>
      <c r="E20" s="30">
        <f t="shared" si="1"/>
        <v>4400</v>
      </c>
    </row>
    <row r="21" spans="1:5" ht="15.6" x14ac:dyDescent="0.3">
      <c r="A21" s="22" t="s">
        <v>14</v>
      </c>
      <c r="B21" s="14"/>
      <c r="C21" s="7"/>
      <c r="D21" s="15"/>
      <c r="E21" s="31">
        <f>SUM(E13:E20)</f>
        <v>33546.152999999998</v>
      </c>
    </row>
    <row r="22" spans="1:5" x14ac:dyDescent="0.3">
      <c r="A22" s="22"/>
      <c r="B22" s="14"/>
      <c r="C22" s="7"/>
      <c r="D22" s="15"/>
      <c r="E22" s="29"/>
    </row>
    <row r="23" spans="1:5" x14ac:dyDescent="0.3">
      <c r="A23" s="22"/>
      <c r="B23" s="14"/>
      <c r="C23" s="7"/>
      <c r="D23" s="15"/>
      <c r="E23" s="29"/>
    </row>
    <row r="24" spans="1:5" x14ac:dyDescent="0.3">
      <c r="A24" s="22" t="s">
        <v>26</v>
      </c>
      <c r="B24" s="14"/>
      <c r="C24" s="7"/>
      <c r="D24" s="15"/>
      <c r="E24" s="29"/>
    </row>
    <row r="25" spans="1:5" ht="16.2" x14ac:dyDescent="0.3">
      <c r="A25" s="7" t="s">
        <v>28</v>
      </c>
      <c r="B25" s="14" t="s">
        <v>5</v>
      </c>
      <c r="C25" s="16">
        <v>267.2</v>
      </c>
      <c r="D25" s="15">
        <v>22.5</v>
      </c>
      <c r="E25" s="30">
        <f>C25*D25</f>
        <v>6012</v>
      </c>
    </row>
    <row r="26" spans="1:5" ht="16.2" x14ac:dyDescent="0.3">
      <c r="A26" s="7" t="s">
        <v>27</v>
      </c>
      <c r="B26" s="14" t="s">
        <v>5</v>
      </c>
      <c r="C26" s="16">
        <v>90.1</v>
      </c>
      <c r="D26" s="15">
        <v>22.5</v>
      </c>
      <c r="E26" s="30">
        <f t="shared" ref="E26:E38" si="2">C26*D26</f>
        <v>2027.2499999999998</v>
      </c>
    </row>
    <row r="27" spans="1:5" ht="16.2" x14ac:dyDescent="0.3">
      <c r="A27" s="7" t="s">
        <v>29</v>
      </c>
      <c r="B27" s="14" t="s">
        <v>5</v>
      </c>
      <c r="C27" s="16">
        <v>51.3</v>
      </c>
      <c r="D27" s="15">
        <v>22.5</v>
      </c>
      <c r="E27" s="30">
        <f t="shared" si="2"/>
        <v>1154.25</v>
      </c>
    </row>
    <row r="28" spans="1:5" ht="16.2" x14ac:dyDescent="0.3">
      <c r="A28" s="25" t="s">
        <v>30</v>
      </c>
      <c r="B28" s="14" t="s">
        <v>5</v>
      </c>
      <c r="C28" s="16">
        <v>37.700000000000003</v>
      </c>
      <c r="D28" s="15">
        <v>195.5</v>
      </c>
      <c r="E28" s="30">
        <f t="shared" si="2"/>
        <v>7370.35</v>
      </c>
    </row>
    <row r="29" spans="1:5" ht="16.2" x14ac:dyDescent="0.3">
      <c r="A29" s="7" t="s">
        <v>33</v>
      </c>
      <c r="B29" s="14" t="s">
        <v>5</v>
      </c>
      <c r="C29" s="16">
        <v>267.2</v>
      </c>
      <c r="D29" s="15">
        <v>155.5</v>
      </c>
      <c r="E29" s="30">
        <f t="shared" si="2"/>
        <v>41549.599999999999</v>
      </c>
    </row>
    <row r="30" spans="1:5" ht="16.2" x14ac:dyDescent="0.3">
      <c r="A30" s="7" t="s">
        <v>31</v>
      </c>
      <c r="B30" s="14" t="s">
        <v>5</v>
      </c>
      <c r="C30" s="16">
        <v>90.1</v>
      </c>
      <c r="D30" s="15">
        <v>188.5</v>
      </c>
      <c r="E30" s="30">
        <f t="shared" si="2"/>
        <v>16983.849999999999</v>
      </c>
    </row>
    <row r="31" spans="1:5" ht="16.2" x14ac:dyDescent="0.3">
      <c r="A31" s="7" t="s">
        <v>32</v>
      </c>
      <c r="B31" s="14" t="s">
        <v>5</v>
      </c>
      <c r="C31" s="16">
        <v>51.3</v>
      </c>
      <c r="D31" s="15">
        <v>225</v>
      </c>
      <c r="E31" s="30">
        <f t="shared" si="2"/>
        <v>11542.5</v>
      </c>
    </row>
    <row r="32" spans="1:5" x14ac:dyDescent="0.3">
      <c r="A32" s="7" t="s">
        <v>34</v>
      </c>
      <c r="B32" s="14" t="s">
        <v>18</v>
      </c>
      <c r="C32" s="16">
        <v>115.5</v>
      </c>
      <c r="D32" s="15">
        <v>99.6</v>
      </c>
      <c r="E32" s="30">
        <f t="shared" si="2"/>
        <v>11503.8</v>
      </c>
    </row>
    <row r="33" spans="1:5" ht="16.2" x14ac:dyDescent="0.3">
      <c r="A33" s="7" t="s">
        <v>36</v>
      </c>
      <c r="B33" s="14" t="s">
        <v>5</v>
      </c>
      <c r="C33" s="16">
        <v>267.2</v>
      </c>
      <c r="D33" s="15">
        <v>150</v>
      </c>
      <c r="E33" s="30">
        <f t="shared" si="2"/>
        <v>40080</v>
      </c>
    </row>
    <row r="34" spans="1:5" ht="16.2" x14ac:dyDescent="0.3">
      <c r="A34" s="7" t="s">
        <v>37</v>
      </c>
      <c r="B34" s="14" t="s">
        <v>5</v>
      </c>
      <c r="C34" s="16">
        <v>90.1</v>
      </c>
      <c r="D34" s="15">
        <v>150</v>
      </c>
      <c r="E34" s="30">
        <f t="shared" si="2"/>
        <v>13515</v>
      </c>
    </row>
    <row r="35" spans="1:5" ht="18" customHeight="1" x14ac:dyDescent="0.3">
      <c r="A35" s="7" t="s">
        <v>38</v>
      </c>
      <c r="B35" s="14" t="s">
        <v>5</v>
      </c>
      <c r="C35" s="16">
        <v>51.3</v>
      </c>
      <c r="D35" s="15">
        <v>150</v>
      </c>
      <c r="E35" s="30">
        <f t="shared" si="2"/>
        <v>7695</v>
      </c>
    </row>
    <row r="36" spans="1:5" ht="18" customHeight="1" x14ac:dyDescent="0.3">
      <c r="A36" s="7" t="s">
        <v>39</v>
      </c>
      <c r="B36" s="14" t="s">
        <v>5</v>
      </c>
      <c r="C36" s="16">
        <v>428.3</v>
      </c>
      <c r="D36" s="15">
        <v>22.5</v>
      </c>
      <c r="E36" s="30">
        <f t="shared" si="2"/>
        <v>9636.75</v>
      </c>
    </row>
    <row r="37" spans="1:5" ht="18" customHeight="1" x14ac:dyDescent="0.3">
      <c r="A37" s="7" t="s">
        <v>40</v>
      </c>
      <c r="B37" s="14" t="s">
        <v>5</v>
      </c>
      <c r="C37" s="16">
        <v>267.2</v>
      </c>
      <c r="D37" s="15">
        <v>45.5</v>
      </c>
      <c r="E37" s="30">
        <f t="shared" si="2"/>
        <v>12157.6</v>
      </c>
    </row>
    <row r="38" spans="1:5" ht="16.2" x14ac:dyDescent="0.3">
      <c r="A38" s="7" t="s">
        <v>47</v>
      </c>
      <c r="B38" s="14" t="s">
        <v>5</v>
      </c>
      <c r="C38" s="16">
        <v>161.1</v>
      </c>
      <c r="D38" s="15">
        <v>38.5</v>
      </c>
      <c r="E38" s="30">
        <f t="shared" si="2"/>
        <v>6202.3499999999995</v>
      </c>
    </row>
    <row r="39" spans="1:5" ht="15.6" x14ac:dyDescent="0.3">
      <c r="A39" s="22" t="s">
        <v>14</v>
      </c>
      <c r="B39" s="14"/>
      <c r="C39" s="7"/>
      <c r="D39" s="15"/>
      <c r="E39" s="31">
        <f>SUM(E25:E38)</f>
        <v>187430.3</v>
      </c>
    </row>
    <row r="40" spans="1:5" x14ac:dyDescent="0.3">
      <c r="A40" s="22"/>
      <c r="B40" s="14"/>
      <c r="C40" s="7"/>
      <c r="D40" s="15"/>
      <c r="E40" s="29"/>
    </row>
    <row r="41" spans="1:5" x14ac:dyDescent="0.3">
      <c r="A41" s="22"/>
      <c r="B41" s="14"/>
      <c r="C41" s="7"/>
      <c r="D41" s="15"/>
      <c r="E41" s="29"/>
    </row>
    <row r="42" spans="1:5" x14ac:dyDescent="0.3">
      <c r="A42" s="22" t="s">
        <v>41</v>
      </c>
      <c r="B42" s="14"/>
      <c r="C42" s="7"/>
      <c r="D42" s="15"/>
      <c r="E42" s="29"/>
    </row>
    <row r="43" spans="1:5" ht="16.2" x14ac:dyDescent="0.3">
      <c r="A43" s="25" t="s">
        <v>42</v>
      </c>
      <c r="B43" s="14" t="s">
        <v>5</v>
      </c>
      <c r="C43" s="14">
        <v>92.62</v>
      </c>
      <c r="D43" s="15">
        <v>66.3</v>
      </c>
      <c r="E43" s="30">
        <f>C43*D43</f>
        <v>6140.7060000000001</v>
      </c>
    </row>
    <row r="44" spans="1:5" ht="16.2" x14ac:dyDescent="0.3">
      <c r="A44" s="26" t="s">
        <v>43</v>
      </c>
      <c r="B44" s="14" t="s">
        <v>5</v>
      </c>
      <c r="C44" s="14">
        <v>92.62</v>
      </c>
      <c r="D44" s="15">
        <v>18</v>
      </c>
      <c r="E44" s="30">
        <f t="shared" ref="E44:E51" si="3">C44*D44</f>
        <v>1667.16</v>
      </c>
    </row>
    <row r="45" spans="1:5" ht="17.25" customHeight="1" x14ac:dyDescent="0.3">
      <c r="A45" s="26" t="s">
        <v>69</v>
      </c>
      <c r="B45" s="14" t="s">
        <v>5</v>
      </c>
      <c r="C45" s="14">
        <v>92.62</v>
      </c>
      <c r="D45" s="17">
        <v>299.5</v>
      </c>
      <c r="E45" s="30">
        <f t="shared" si="3"/>
        <v>27739.690000000002</v>
      </c>
    </row>
    <row r="46" spans="1:5" ht="16.2" x14ac:dyDescent="0.3">
      <c r="A46" s="26" t="s">
        <v>44</v>
      </c>
      <c r="B46" s="14" t="s">
        <v>5</v>
      </c>
      <c r="C46" s="14">
        <v>92.62</v>
      </c>
      <c r="D46" s="15">
        <v>320</v>
      </c>
      <c r="E46" s="30">
        <f t="shared" si="3"/>
        <v>29638.400000000001</v>
      </c>
    </row>
    <row r="47" spans="1:5" ht="16.2" x14ac:dyDescent="0.3">
      <c r="A47" s="26" t="s">
        <v>45</v>
      </c>
      <c r="B47" s="14" t="s">
        <v>5</v>
      </c>
      <c r="C47" s="14">
        <v>92.62</v>
      </c>
      <c r="D47" s="15">
        <v>78.2</v>
      </c>
      <c r="E47" s="30">
        <f t="shared" si="3"/>
        <v>7242.8840000000009</v>
      </c>
    </row>
    <row r="48" spans="1:5" ht="17.25" customHeight="1" x14ac:dyDescent="0.3">
      <c r="A48" s="26" t="s">
        <v>46</v>
      </c>
      <c r="B48" s="14" t="s">
        <v>18</v>
      </c>
      <c r="C48" s="14">
        <v>78.3</v>
      </c>
      <c r="D48" s="15">
        <v>75.599999999999994</v>
      </c>
      <c r="E48" s="30">
        <f t="shared" si="3"/>
        <v>5919.48</v>
      </c>
    </row>
    <row r="49" spans="1:5" ht="16.2" x14ac:dyDescent="0.3">
      <c r="A49" s="25" t="s">
        <v>68</v>
      </c>
      <c r="B49" s="14" t="s">
        <v>5</v>
      </c>
      <c r="C49" s="14">
        <v>102</v>
      </c>
      <c r="D49" s="15">
        <v>210</v>
      </c>
      <c r="E49" s="30">
        <f t="shared" si="3"/>
        <v>21420</v>
      </c>
    </row>
    <row r="50" spans="1:5" x14ac:dyDescent="0.3">
      <c r="A50" s="25" t="s">
        <v>48</v>
      </c>
      <c r="B50" s="14" t="s">
        <v>8</v>
      </c>
      <c r="C50" s="14">
        <v>280</v>
      </c>
      <c r="D50" s="15">
        <v>43</v>
      </c>
      <c r="E50" s="30">
        <f t="shared" si="3"/>
        <v>12040</v>
      </c>
    </row>
    <row r="51" spans="1:5" x14ac:dyDescent="0.3">
      <c r="A51" s="25" t="s">
        <v>61</v>
      </c>
      <c r="B51" s="14" t="s">
        <v>54</v>
      </c>
      <c r="C51" s="14">
        <v>78.3</v>
      </c>
      <c r="D51" s="15">
        <v>15</v>
      </c>
      <c r="E51" s="30">
        <f t="shared" si="3"/>
        <v>1174.5</v>
      </c>
    </row>
    <row r="52" spans="1:5" ht="15.6" x14ac:dyDescent="0.3">
      <c r="A52" s="22" t="s">
        <v>14</v>
      </c>
      <c r="B52" s="14"/>
      <c r="C52" s="7"/>
      <c r="D52" s="15"/>
      <c r="E52" s="31">
        <f>SUM(E43:E51)</f>
        <v>112982.82</v>
      </c>
    </row>
    <row r="53" spans="1:5" x14ac:dyDescent="0.3">
      <c r="A53" s="22"/>
      <c r="B53" s="14"/>
      <c r="C53" s="7"/>
      <c r="D53" s="15"/>
      <c r="E53" s="29"/>
    </row>
    <row r="54" spans="1:5" x14ac:dyDescent="0.3">
      <c r="A54" s="22"/>
      <c r="B54" s="14"/>
      <c r="C54" s="7"/>
      <c r="D54" s="15"/>
      <c r="E54" s="29"/>
    </row>
    <row r="55" spans="1:5" x14ac:dyDescent="0.3">
      <c r="A55" s="22" t="s">
        <v>49</v>
      </c>
      <c r="B55" s="14"/>
      <c r="C55" s="7"/>
      <c r="D55" s="15"/>
      <c r="E55" s="29"/>
    </row>
    <row r="56" spans="1:5" ht="16.2" x14ac:dyDescent="0.3">
      <c r="A56" s="25" t="s">
        <v>51</v>
      </c>
      <c r="B56" s="14" t="s">
        <v>5</v>
      </c>
      <c r="C56" s="14">
        <v>92.7</v>
      </c>
      <c r="D56" s="15">
        <v>12</v>
      </c>
      <c r="E56" s="30">
        <f>C56*D56</f>
        <v>1112.4000000000001</v>
      </c>
    </row>
    <row r="57" spans="1:5" ht="16.2" x14ac:dyDescent="0.3">
      <c r="A57" s="26" t="s">
        <v>50</v>
      </c>
      <c r="B57" s="14" t="s">
        <v>5</v>
      </c>
      <c r="C57" s="14">
        <v>92.7</v>
      </c>
      <c r="D57" s="15">
        <v>110</v>
      </c>
      <c r="E57" s="30">
        <f t="shared" ref="E57:E59" si="4">C57*D57</f>
        <v>10197</v>
      </c>
    </row>
    <row r="58" spans="1:5" x14ac:dyDescent="0.3">
      <c r="A58" s="25" t="s">
        <v>52</v>
      </c>
      <c r="B58" s="14" t="s">
        <v>8</v>
      </c>
      <c r="C58" s="14">
        <v>1</v>
      </c>
      <c r="D58" s="15">
        <v>500</v>
      </c>
      <c r="E58" s="30">
        <f t="shared" si="4"/>
        <v>500</v>
      </c>
    </row>
    <row r="59" spans="1:5" x14ac:dyDescent="0.3">
      <c r="A59" s="26" t="s">
        <v>53</v>
      </c>
      <c r="B59" s="14" t="s">
        <v>54</v>
      </c>
      <c r="C59" s="14">
        <v>66</v>
      </c>
      <c r="D59" s="15">
        <v>80</v>
      </c>
      <c r="E59" s="30">
        <f t="shared" si="4"/>
        <v>5280</v>
      </c>
    </row>
    <row r="60" spans="1:5" ht="15.6" x14ac:dyDescent="0.3">
      <c r="A60" s="22" t="s">
        <v>14</v>
      </c>
      <c r="B60" s="14"/>
      <c r="C60" s="7"/>
      <c r="D60" s="15"/>
      <c r="E60" s="31">
        <f>SUM(E56:E59)</f>
        <v>17089.400000000001</v>
      </c>
    </row>
    <row r="61" spans="1:5" x14ac:dyDescent="0.3">
      <c r="A61" s="22"/>
      <c r="B61" s="14"/>
      <c r="C61" s="7"/>
      <c r="D61" s="15"/>
      <c r="E61" s="29"/>
    </row>
    <row r="62" spans="1:5" x14ac:dyDescent="0.3">
      <c r="A62" s="22"/>
      <c r="B62" s="14"/>
      <c r="C62" s="7"/>
      <c r="D62" s="15"/>
      <c r="E62" s="29"/>
    </row>
    <row r="63" spans="1:5" x14ac:dyDescent="0.3">
      <c r="A63" s="22" t="s">
        <v>58</v>
      </c>
      <c r="B63" s="14"/>
      <c r="C63" s="7"/>
      <c r="D63" s="15"/>
      <c r="E63" s="29"/>
    </row>
    <row r="64" spans="1:5" x14ac:dyDescent="0.3">
      <c r="A64" s="25" t="s">
        <v>59</v>
      </c>
      <c r="B64" s="14" t="s">
        <v>7</v>
      </c>
      <c r="C64" s="14">
        <v>1</v>
      </c>
      <c r="D64" s="15"/>
      <c r="E64" s="30">
        <v>2150</v>
      </c>
    </row>
    <row r="65" spans="1:5" ht="18" customHeight="1" x14ac:dyDescent="0.3">
      <c r="A65" s="22" t="s">
        <v>14</v>
      </c>
      <c r="B65" s="14"/>
      <c r="C65" s="7"/>
      <c r="D65" s="15"/>
      <c r="E65" s="31">
        <f>SUM(E64)</f>
        <v>2150</v>
      </c>
    </row>
    <row r="66" spans="1:5" ht="18" customHeight="1" x14ac:dyDescent="0.3">
      <c r="A66" s="22"/>
      <c r="B66" s="14"/>
      <c r="C66" s="7"/>
      <c r="D66" s="15"/>
      <c r="E66" s="29"/>
    </row>
    <row r="67" spans="1:5" ht="18" customHeight="1" x14ac:dyDescent="0.3">
      <c r="A67" s="22"/>
      <c r="B67" s="14"/>
      <c r="C67" s="7"/>
      <c r="D67" s="15"/>
      <c r="E67" s="29"/>
    </row>
    <row r="68" spans="1:5" ht="15.6" x14ac:dyDescent="0.3">
      <c r="A68" s="19" t="s">
        <v>12</v>
      </c>
      <c r="B68" s="9"/>
      <c r="C68" s="9"/>
      <c r="D68" s="9"/>
      <c r="E68" s="31"/>
    </row>
    <row r="69" spans="1:5" x14ac:dyDescent="0.3">
      <c r="A69" s="25" t="s">
        <v>15</v>
      </c>
      <c r="B69" s="14" t="s">
        <v>7</v>
      </c>
      <c r="C69" s="16">
        <v>1</v>
      </c>
      <c r="D69" s="15"/>
      <c r="E69" s="30">
        <v>5000</v>
      </c>
    </row>
    <row r="70" spans="1:5" ht="15.6" x14ac:dyDescent="0.3">
      <c r="A70" s="22" t="s">
        <v>13</v>
      </c>
      <c r="B70" s="14"/>
      <c r="C70" s="7"/>
      <c r="D70" s="15"/>
      <c r="E70" s="31">
        <f>SUM(E69)</f>
        <v>5000</v>
      </c>
    </row>
    <row r="71" spans="1:5" x14ac:dyDescent="0.3">
      <c r="A71" s="22"/>
      <c r="B71" s="14"/>
      <c r="C71" s="7"/>
      <c r="D71" s="15"/>
      <c r="E71" s="29"/>
    </row>
    <row r="72" spans="1:5" x14ac:dyDescent="0.3">
      <c r="A72" s="22"/>
      <c r="B72" s="14"/>
      <c r="C72" s="7"/>
      <c r="D72" s="15"/>
      <c r="E72" s="29"/>
    </row>
    <row r="73" spans="1:5" ht="15.6" x14ac:dyDescent="0.3">
      <c r="A73" s="22" t="s">
        <v>63</v>
      </c>
      <c r="B73" s="14"/>
      <c r="C73" s="7"/>
      <c r="D73" s="15"/>
      <c r="E73" s="33">
        <f>E21+E39+E52+E60+E65+E70</f>
        <v>358198.67300000001</v>
      </c>
    </row>
    <row r="74" spans="1:5" ht="15.6" x14ac:dyDescent="0.3">
      <c r="A74" s="22"/>
      <c r="B74" s="14"/>
      <c r="C74" s="7"/>
      <c r="D74" s="15"/>
      <c r="E74" s="31"/>
    </row>
    <row r="75" spans="1:5" ht="15.6" x14ac:dyDescent="0.3">
      <c r="A75" s="22" t="s">
        <v>64</v>
      </c>
      <c r="B75" s="14"/>
      <c r="C75" s="7"/>
      <c r="D75" s="15"/>
      <c r="E75" s="33">
        <f>E73*3</f>
        <v>1074596.0190000001</v>
      </c>
    </row>
    <row r="76" spans="1:5" ht="15.6" x14ac:dyDescent="0.3">
      <c r="A76" s="22" t="s">
        <v>62</v>
      </c>
      <c r="B76" s="14"/>
      <c r="C76" s="7"/>
      <c r="D76" s="15"/>
      <c r="E76" s="33">
        <f>E75*0.15</f>
        <v>161189.40285000001</v>
      </c>
    </row>
    <row r="77" spans="1:5" ht="15.6" x14ac:dyDescent="0.3">
      <c r="A77" s="22" t="s">
        <v>65</v>
      </c>
      <c r="B77" s="14"/>
      <c r="C77" s="7"/>
      <c r="D77" s="15"/>
      <c r="E77" s="33">
        <f>E75+E76</f>
        <v>1235785.42185</v>
      </c>
    </row>
    <row r="78" spans="1:5" x14ac:dyDescent="0.3">
      <c r="A78" s="22"/>
      <c r="B78" s="14"/>
      <c r="C78" s="7"/>
      <c r="D78" s="15"/>
      <c r="E78" s="29"/>
    </row>
    <row r="79" spans="1:5" x14ac:dyDescent="0.3">
      <c r="A79" s="22"/>
      <c r="B79" s="14"/>
      <c r="C79" s="7"/>
      <c r="D79" s="15"/>
      <c r="E79" s="29"/>
    </row>
    <row r="80" spans="1:5" x14ac:dyDescent="0.3">
      <c r="A80" s="22"/>
      <c r="B80" s="14"/>
      <c r="C80" s="7"/>
      <c r="D80" s="15"/>
      <c r="E80" s="29"/>
    </row>
    <row r="81" spans="1:5" x14ac:dyDescent="0.3">
      <c r="A81" s="22" t="s">
        <v>66</v>
      </c>
      <c r="B81" s="14"/>
      <c r="C81" s="7"/>
      <c r="D81" s="15"/>
      <c r="E81" s="29"/>
    </row>
    <row r="82" spans="1:5" x14ac:dyDescent="0.3">
      <c r="A82" s="26" t="s">
        <v>55</v>
      </c>
      <c r="B82" s="14" t="s">
        <v>7</v>
      </c>
      <c r="C82" s="14">
        <v>1</v>
      </c>
      <c r="D82" s="15">
        <v>3500</v>
      </c>
      <c r="E82" s="29">
        <f>C82*D82</f>
        <v>3500</v>
      </c>
    </row>
    <row r="83" spans="1:5" x14ac:dyDescent="0.3">
      <c r="A83" s="26" t="s">
        <v>56</v>
      </c>
      <c r="B83" s="14" t="s">
        <v>8</v>
      </c>
      <c r="C83" s="14">
        <v>1</v>
      </c>
      <c r="D83" s="15">
        <v>1000</v>
      </c>
      <c r="E83" s="29">
        <f t="shared" ref="E83:E86" si="5">C83*D83</f>
        <v>1000</v>
      </c>
    </row>
    <row r="84" spans="1:5" ht="16.2" x14ac:dyDescent="0.3">
      <c r="A84" s="26" t="s">
        <v>60</v>
      </c>
      <c r="B84" s="14" t="s">
        <v>5</v>
      </c>
      <c r="C84" s="14">
        <v>16.5</v>
      </c>
      <c r="D84" s="15">
        <v>870</v>
      </c>
      <c r="E84" s="29">
        <f t="shared" si="5"/>
        <v>14355</v>
      </c>
    </row>
    <row r="85" spans="1:5" ht="16.2" x14ac:dyDescent="0.3">
      <c r="A85" s="26" t="s">
        <v>71</v>
      </c>
      <c r="B85" s="14" t="s">
        <v>5</v>
      </c>
      <c r="C85" s="14">
        <v>42.4</v>
      </c>
      <c r="D85" s="15">
        <v>175</v>
      </c>
      <c r="E85" s="29">
        <f t="shared" si="5"/>
        <v>7420</v>
      </c>
    </row>
    <row r="86" spans="1:5" ht="16.2" x14ac:dyDescent="0.3">
      <c r="A86" s="25" t="s">
        <v>70</v>
      </c>
      <c r="B86" s="14" t="s">
        <v>5</v>
      </c>
      <c r="C86" s="14">
        <v>42.4</v>
      </c>
      <c r="D86" s="15">
        <v>265.8</v>
      </c>
      <c r="E86" s="29">
        <f t="shared" si="5"/>
        <v>11269.92</v>
      </c>
    </row>
    <row r="87" spans="1:5" x14ac:dyDescent="0.3">
      <c r="A87" s="22"/>
      <c r="B87" s="14"/>
      <c r="C87" s="7"/>
      <c r="D87" s="15"/>
      <c r="E87" s="29"/>
    </row>
    <row r="88" spans="1:5" ht="15.6" x14ac:dyDescent="0.3">
      <c r="A88" s="19"/>
      <c r="B88" s="9"/>
      <c r="C88" s="9"/>
      <c r="D88" s="9"/>
      <c r="E88" s="31"/>
    </row>
    <row r="89" spans="1:5" ht="15.6" x14ac:dyDescent="0.3">
      <c r="A89" s="18" t="s">
        <v>57</v>
      </c>
      <c r="B89" s="9"/>
      <c r="C89" s="9"/>
      <c r="D89" s="9"/>
      <c r="E89" s="32"/>
    </row>
    <row r="90" spans="1:5" x14ac:dyDescent="0.3">
      <c r="A90" s="22"/>
      <c r="B90" s="14"/>
      <c r="C90" s="7"/>
      <c r="D90" s="15"/>
      <c r="E90" s="30"/>
    </row>
    <row r="91" spans="1:5" x14ac:dyDescent="0.3">
      <c r="A91" s="7"/>
      <c r="B91" s="7"/>
      <c r="C91" s="7"/>
      <c r="D91" s="7"/>
      <c r="E91" s="27"/>
    </row>
  </sheetData>
  <hyperlinks>
    <hyperlink ref="A6" r:id="rId1"/>
  </hyperlinks>
  <pageMargins left="0.70866141732283472" right="0.70866141732283472" top="0.78740157480314965" bottom="0.78740157480314965" header="0.31496062992125984" footer="0.31496062992125984"/>
  <pageSetup paperSize="9" pageOrder="overThenDown" orientation="landscape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Maag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</dc:creator>
  <cp:lastModifiedBy>Martin Macin</cp:lastModifiedBy>
  <cp:lastPrinted>2015-09-24T10:13:01Z</cp:lastPrinted>
  <dcterms:created xsi:type="dcterms:W3CDTF">2012-02-27T11:48:37Z</dcterms:created>
  <dcterms:modified xsi:type="dcterms:W3CDTF">2015-09-24T10:19:06Z</dcterms:modified>
</cp:coreProperties>
</file>